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下设机构" sheetId="1" r:id="rId1"/>
    <sheet name="专任教师" sheetId="2" r:id="rId2"/>
  </sheets>
  <definedNames>
    <definedName name="_xlnm.Print_Area" localSheetId="0">'下设机构'!$A$1:$Z$21</definedName>
  </definedNames>
  <calcPr fullCalcOnLoad="1"/>
</workbook>
</file>

<file path=xl/sharedStrings.xml><?xml version="1.0" encoding="utf-8"?>
<sst xmlns="http://schemas.openxmlformats.org/spreadsheetml/2006/main" count="152" uniqueCount="133">
  <si>
    <t>上海海洋大学学院下设机构及人员情况汇总表—食品学院20220915</t>
  </si>
  <si>
    <t>学院</t>
  </si>
  <si>
    <t>系
（室、中心）</t>
  </si>
  <si>
    <t>人员名单</t>
  </si>
  <si>
    <t>基层组织</t>
  </si>
  <si>
    <t>类别</t>
  </si>
  <si>
    <t>教师</t>
  </si>
  <si>
    <t>教辅</t>
  </si>
  <si>
    <t>管理、工勤</t>
  </si>
  <si>
    <t>名称</t>
  </si>
  <si>
    <t>人数</t>
  </si>
  <si>
    <t>女性</t>
  </si>
  <si>
    <t>正高</t>
  </si>
  <si>
    <t>副高</t>
  </si>
  <si>
    <t>中级及以下</t>
  </si>
  <si>
    <t>教师博士数/技师</t>
  </si>
  <si>
    <t>五/六级
职员</t>
  </si>
  <si>
    <t>七级职员及以下</t>
  </si>
  <si>
    <t>高级工</t>
  </si>
  <si>
    <t>中级工及以下</t>
  </si>
  <si>
    <t>食品
学院</t>
  </si>
  <si>
    <t>水产品加工及贮藏工程系
（系主任：施文正）</t>
  </si>
  <si>
    <t>水产品加工与利用教研室</t>
  </si>
  <si>
    <t>施文正</t>
  </si>
  <si>
    <t>曲映红、李大鹏、钱韵芳</t>
  </si>
  <si>
    <t>姜晴晴</t>
  </si>
  <si>
    <t>海洋药物教研室</t>
  </si>
  <si>
    <t>吴文惠、刘克海、许剑锋</t>
  </si>
  <si>
    <t>杨靖亚、张朝燕 、杰维、郭锐华、王春晓、王培培、武万强</t>
  </si>
  <si>
    <t>孙立春</t>
  </si>
  <si>
    <t>食品科学与工程系
（系主任：包建强）</t>
  </si>
  <si>
    <t>食品生物技术教研室</t>
  </si>
  <si>
    <r>
      <t>王永杰、陈兰明、赵勇、欧杰、卢瑛、孙晓红、</t>
    </r>
    <r>
      <rPr>
        <sz val="10"/>
        <color indexed="10"/>
        <rFont val="黑体"/>
        <family val="3"/>
      </rPr>
      <t>李柏林（6+1）</t>
    </r>
  </si>
  <si>
    <t>汪立平、李晓晖、颜娟、毕红燕、刘海泉、张昭寰</t>
  </si>
  <si>
    <t>蓝蔚青、喻勇新</t>
  </si>
  <si>
    <t>谢庆超</t>
  </si>
  <si>
    <t>食品工程教研室</t>
  </si>
  <si>
    <t>包建强、朱永恒（2）</t>
  </si>
  <si>
    <t>包海蓉、金银哲、焦阳、栾东磊、石虎、丁兆阳、梅俊</t>
  </si>
  <si>
    <t xml:space="preserve">丁勇
</t>
  </si>
  <si>
    <t>邱伟强</t>
  </si>
  <si>
    <t>陈必文、俞骏、李锋</t>
  </si>
  <si>
    <t>食品安全与营养教研室</t>
  </si>
  <si>
    <r>
      <rPr>
        <sz val="10"/>
        <color indexed="10"/>
        <rFont val="黑体"/>
        <family val="3"/>
      </rPr>
      <t>王锡昌、</t>
    </r>
    <r>
      <rPr>
        <sz val="10"/>
        <rFont val="黑体"/>
        <family val="3"/>
      </rPr>
      <t>宁喜斌、钟耀广、陶宁萍、马明、许长华（5+1）</t>
    </r>
  </si>
  <si>
    <t xml:space="preserve">赵月亮、徐静雯、王正全
</t>
  </si>
  <si>
    <t>张龙</t>
  </si>
  <si>
    <r>
      <t>倪晔、</t>
    </r>
    <r>
      <rPr>
        <sz val="10"/>
        <color indexed="30"/>
        <rFont val="黑体"/>
        <family val="3"/>
      </rPr>
      <t xml:space="preserve">张晶晶* </t>
    </r>
  </si>
  <si>
    <t>食品包装教研室</t>
  </si>
  <si>
    <t>李立</t>
  </si>
  <si>
    <t>雷桥、樊敏、陈晨伟</t>
  </si>
  <si>
    <r>
      <rPr>
        <sz val="10"/>
        <color indexed="62"/>
        <rFont val="黑体"/>
        <family val="3"/>
      </rPr>
      <t>樊力源*、</t>
    </r>
    <r>
      <rPr>
        <sz val="10"/>
        <rFont val="黑体"/>
        <family val="3"/>
      </rPr>
      <t>董庆丰</t>
    </r>
  </si>
  <si>
    <t>制冷与空调系
（系主任：万金庆）</t>
  </si>
  <si>
    <t>制冷空调教研室</t>
  </si>
  <si>
    <t>张敏、谢晶、顾众</t>
  </si>
  <si>
    <t>周然、王金锋、张安阔、杨大章</t>
  </si>
  <si>
    <t>施伟、周继军</t>
  </si>
  <si>
    <t>张青、杨胜平</t>
  </si>
  <si>
    <t>龚海辉、徐莲</t>
  </si>
  <si>
    <t>空调工程教研室</t>
  </si>
  <si>
    <t>万金庆</t>
  </si>
  <si>
    <t>余克志、谢堃</t>
  </si>
  <si>
    <t>王友君、刘艳玲、刘立平、孙晓琳、沈恒、胡俊</t>
  </si>
  <si>
    <t>厉建国</t>
  </si>
  <si>
    <t>谭金龙</t>
  </si>
  <si>
    <t>化学系
（系主任：熊振海）</t>
  </si>
  <si>
    <t>应用化学教研室</t>
  </si>
  <si>
    <t>宋益善、康永锋、刘宁</t>
  </si>
  <si>
    <t>王晓辉、盛洁、主亚敏</t>
  </si>
  <si>
    <t>刘平平*、张红敏*、叶晶鑫 *韩昕苑*</t>
  </si>
  <si>
    <t>基础化学教研室</t>
  </si>
  <si>
    <t>孙涛、赖克强</t>
  </si>
  <si>
    <t>熊振海、甘建红、吴继魁、薛斌、卞晓军</t>
  </si>
  <si>
    <t>邵则淮、苗军舰</t>
  </si>
  <si>
    <r>
      <t>周喻、</t>
    </r>
    <r>
      <rPr>
        <sz val="10"/>
        <color indexed="62"/>
        <rFont val="黑体"/>
        <family val="3"/>
      </rPr>
      <t>杨耀冲*</t>
    </r>
  </si>
  <si>
    <t>院办公室人员</t>
  </si>
  <si>
    <t>游录泉、曹剑敏、李云峰、杨晗、阎俊、陈力、陈文军、杨帆*</t>
  </si>
  <si>
    <t>游录泉</t>
  </si>
  <si>
    <t>杨晗、阎俊、陈力</t>
  </si>
  <si>
    <t>学生工作办公室</t>
  </si>
  <si>
    <t>孙红刚、刘鹏</t>
  </si>
  <si>
    <t>陈星、梁建国、卢惠妮、邓高燕、茜丽尔、任芳、郝洁、王晋楸、岳铭、李心怡、金素莱曼</t>
  </si>
  <si>
    <t>孙红刚</t>
  </si>
  <si>
    <t>合计</t>
  </si>
  <si>
    <t>——</t>
  </si>
  <si>
    <t>教师系列</t>
  </si>
  <si>
    <t>辅导员系列</t>
  </si>
  <si>
    <t>行政</t>
  </si>
  <si>
    <t>教辅系列</t>
  </si>
  <si>
    <t>总人数</t>
  </si>
  <si>
    <r>
      <t>备注：1.党政领导：谢晶、游录泉、孙红刚、赵勇、金银哲、宋益善
      2.截止2022年8月15日：学院总人数125+</t>
    </r>
    <r>
      <rPr>
        <sz val="12"/>
        <color indexed="10"/>
        <rFont val="黑体"/>
        <family val="3"/>
      </rPr>
      <t>2（研究生导师王锡昌、李柏林）</t>
    </r>
    <r>
      <rPr>
        <sz val="12"/>
        <rFont val="黑体"/>
        <family val="3"/>
      </rPr>
      <t xml:space="preserve">
      3.人事派遣人员名单：8人  张晶晶、刘平平、张红敏、叶晶鑫、杨帆、樊力源、韩昕苑、杨耀冲
      4.2021年退休人员名单：刘振华（3月,已退休）、谈向东（5月）、汪之和（5月）、周颖越（6月）、陶妍（7月）、鲁伟（6月）
      5.2022年退休（包斌、毛芳、陈文军），离职（钟健、王荔）、博后离站（王馨云）、调岗（马晨晨、刘源）
      6.2022年准备入职：艾哈迈德.法拉赫、陈明睿</t>
    </r>
  </si>
  <si>
    <t>系列</t>
  </si>
  <si>
    <t>比例</t>
  </si>
  <si>
    <t>行政系列</t>
  </si>
  <si>
    <t>中级</t>
  </si>
  <si>
    <t>教师数</t>
  </si>
  <si>
    <t>校正高</t>
  </si>
  <si>
    <t>行政楼</t>
  </si>
  <si>
    <t>水产品加工
与利用教研室</t>
  </si>
  <si>
    <t>曲映红</t>
  </si>
  <si>
    <r>
      <rPr>
        <sz val="11"/>
        <rFont val="宋体"/>
        <family val="0"/>
      </rPr>
      <t>教授：施文正
副教授：曲映红、李大鹏
讲师：钱韻芳、</t>
    </r>
    <r>
      <rPr>
        <sz val="11"/>
        <rFont val="宋体"/>
        <family val="0"/>
      </rPr>
      <t>姜晴晴</t>
    </r>
  </si>
  <si>
    <t>海洋药物
教研室</t>
  </si>
  <si>
    <t>郭锐华</t>
  </si>
  <si>
    <t>教授：吴文惠、刘克海、许剑锋
副教授：杨靖亚、张朝燕、杰维、郭锐华、王春晓、王培培、武万强
讲师：孙立春（工程师）</t>
  </si>
  <si>
    <t>食品生物
技术教研室</t>
  </si>
  <si>
    <t>欧杰</t>
  </si>
  <si>
    <r>
      <t>教授：王永杰、陈兰明、赵勇、欧杰、卢瑛、孙晓红、</t>
    </r>
    <r>
      <rPr>
        <sz val="11"/>
        <color indexed="10"/>
        <rFont val="宋体"/>
        <family val="0"/>
      </rPr>
      <t xml:space="preserve">李柏林
</t>
    </r>
    <r>
      <rPr>
        <sz val="11"/>
        <color indexed="8"/>
        <rFont val="宋体"/>
        <family val="0"/>
      </rPr>
      <t>副教授：汪立平、李晓晖、颜娟（副研）、毕红燕、刘海泉、张昭寰、喻勇新（高工）、蓝蔚青（高工）
讲师：谢庆超（工程师）</t>
    </r>
  </si>
  <si>
    <t>李柏林</t>
  </si>
  <si>
    <t>食品工程
教研室</t>
  </si>
  <si>
    <t>梅俊</t>
  </si>
  <si>
    <r>
      <t>教授：包建强、</t>
    </r>
    <r>
      <rPr>
        <sz val="11"/>
        <color indexed="10"/>
        <rFont val="宋体"/>
        <family val="0"/>
      </rPr>
      <t>程裕东</t>
    </r>
    <r>
      <rPr>
        <sz val="11"/>
        <rFont val="宋体"/>
        <family val="0"/>
      </rPr>
      <t xml:space="preserve">
副教授：包海蓉、金银哲、朱永恒、焦阳、栾东磊、石虎、丁兆阳、梅俊、邱伟强（高工）
讲师：丁勇、陈必文（工程师）、俞骏（工程师）、李锋（工程师）
师资博后：王馨云
</t>
    </r>
  </si>
  <si>
    <t>程裕东</t>
  </si>
  <si>
    <t>食品安全
与营养教研室</t>
  </si>
  <si>
    <t>王正全</t>
  </si>
  <si>
    <r>
      <t>教授：宁喜斌、钟耀广、陶宁萍、马明、</t>
    </r>
    <r>
      <rPr>
        <sz val="11"/>
        <color indexed="10"/>
        <rFont val="宋体"/>
        <family val="0"/>
      </rPr>
      <t>王锡昌</t>
    </r>
    <r>
      <rPr>
        <sz val="11"/>
        <rFont val="宋体"/>
        <family val="0"/>
      </rPr>
      <t xml:space="preserve">
副教授：包斌、许长华、钟建（副研）、赵月亮、徐静雯、王正全
讲师：张龙、倪晔（实验师）、张晶晶（派遣）</t>
    </r>
  </si>
  <si>
    <t>王锡昌</t>
  </si>
  <si>
    <t>包装工程
教研室</t>
  </si>
  <si>
    <t>雷桥</t>
  </si>
  <si>
    <t>教授：李立
副教授：雷桥、樊敏、陈晨伟
讲师：樊力源（派遣）、董庆丰、王荔
初级：杨帆（派遣）</t>
  </si>
  <si>
    <t>基础化学
教研室</t>
  </si>
  <si>
    <t>邵则淮</t>
  </si>
  <si>
    <t>教授：孙涛、赖克强
副教授：熊振海、甘建红、吴继魁、薛斌、卞晓军
讲师：邵则淮、苗军舰、周喻（工程师）、毛芳（工程师）</t>
  </si>
  <si>
    <t>应用化学
教研室</t>
  </si>
  <si>
    <t>刘宁</t>
  </si>
  <si>
    <t>副教授：宋益善、康永锋、刘宁
讲师：王晓辉、盛洁、主亚敏
初级：刘平平、张红敏、叶晶鑫</t>
  </si>
  <si>
    <t>空调工程
教研室</t>
  </si>
  <si>
    <t>刘艳玲</t>
  </si>
  <si>
    <t>教授：万金庆
副教授：余克志、谢堃
讲师：王友君、刘艳玲、刘立平、孙晓琳、沈恒、厉建国（工程师）
高级工：谭金龙</t>
  </si>
  <si>
    <t>制冷工程
教研室</t>
  </si>
  <si>
    <t>周然</t>
  </si>
  <si>
    <t>教授：张敏、谢晶、顾众
副教授：周然、王金锋、张安阔、杨大章、张青（高工）、杨胜平（高工）
讲师：施伟、周继军、徐莲（工程师）、龚海辉（工程师）</t>
  </si>
  <si>
    <t>专任教师总计：</t>
  </si>
  <si>
    <r>
      <t>8</t>
    </r>
    <r>
      <rPr>
        <b/>
        <sz val="11"/>
        <color indexed="8"/>
        <rFont val="宋体"/>
        <family val="0"/>
      </rPr>
      <t>7+3=</t>
    </r>
    <r>
      <rPr>
        <b/>
        <sz val="11"/>
        <color indexed="8"/>
        <rFont val="宋体"/>
        <family val="0"/>
      </rPr>
      <t>90</t>
    </r>
  </si>
  <si>
    <r>
      <t>教师中非博士（7人）：欧杰、包建强、包斌、樊力源、谢堃、刘立平、施伟
博士比例在专任教师比例为：</t>
    </r>
    <r>
      <rPr>
        <sz val="11"/>
        <color indexed="8"/>
        <rFont val="宋体"/>
        <family val="0"/>
      </rPr>
      <t>92.2</t>
    </r>
    <r>
      <rPr>
        <sz val="11"/>
        <color theme="1"/>
        <rFont val="Calibri"/>
        <family val="0"/>
      </rPr>
      <t>%
现有</t>
    </r>
    <r>
      <rPr>
        <sz val="11"/>
        <color indexed="8"/>
        <rFont val="宋体"/>
        <family val="0"/>
      </rPr>
      <t>1年以上海外经历46人，1人正在海外访学（钱韻芳），有海外经历比例为52.2%
专任教师87+3=90人，实验教辅人员22人。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</si>
</sst>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b/>
      <sz val="10.5"/>
      <name val="黑体"/>
      <family val="3"/>
    </font>
    <font>
      <b/>
      <sz val="11"/>
      <color indexed="8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0.5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b/>
      <sz val="10"/>
      <color indexed="10"/>
      <name val="黑体"/>
      <family val="3"/>
    </font>
    <font>
      <b/>
      <sz val="9"/>
      <color indexed="10"/>
      <name val="宋体"/>
      <family val="0"/>
    </font>
    <font>
      <sz val="10"/>
      <color indexed="10"/>
      <name val="黑体"/>
      <family val="3"/>
    </font>
    <font>
      <sz val="10"/>
      <color indexed="30"/>
      <name val="黑体"/>
      <family val="3"/>
    </font>
    <font>
      <sz val="10"/>
      <color indexed="54"/>
      <name val="黑体"/>
      <family val="3"/>
    </font>
    <font>
      <sz val="10"/>
      <color indexed="53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62"/>
      <name val="黑体"/>
      <family val="3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9"/>
      <color theme="1"/>
      <name val="Cambria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b/>
      <sz val="9"/>
      <color theme="1"/>
      <name val="Cambria"/>
      <family val="0"/>
    </font>
    <font>
      <sz val="9"/>
      <name val="Cambria"/>
      <family val="0"/>
    </font>
    <font>
      <b/>
      <sz val="9"/>
      <name val="Cambria"/>
      <family val="0"/>
    </font>
    <font>
      <sz val="12"/>
      <color rgb="FFFF0000"/>
      <name val="黑体"/>
      <family val="3"/>
    </font>
    <font>
      <b/>
      <sz val="10"/>
      <color rgb="FFFF0000"/>
      <name val="黑体"/>
      <family val="3"/>
    </font>
    <font>
      <b/>
      <sz val="9"/>
      <color rgb="FFFF0000"/>
      <name val="Cambria"/>
      <family val="0"/>
    </font>
    <font>
      <sz val="10"/>
      <color rgb="FFFF0000"/>
      <name val="黑体"/>
      <family val="3"/>
    </font>
    <font>
      <sz val="10"/>
      <color rgb="FF0070C0"/>
      <name val="黑体"/>
      <family val="3"/>
    </font>
    <font>
      <sz val="10"/>
      <color theme="4"/>
      <name val="黑体"/>
      <family val="3"/>
    </font>
    <font>
      <sz val="10"/>
      <color theme="9" tint="-0.24997000396251678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63" fillId="0" borderId="0">
      <alignment vertical="center"/>
      <protection/>
    </xf>
  </cellStyleXfs>
  <cellXfs count="93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0" fillId="0" borderId="10" xfId="64" applyFont="1" applyBorder="1" applyAlignment="1">
      <alignment horizontal="center" vertical="center" wrapText="1"/>
      <protection/>
    </xf>
    <xf numFmtId="0" fontId="60" fillId="0" borderId="11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1" fillId="0" borderId="12" xfId="64" applyFont="1" applyFill="1" applyBorder="1" applyAlignment="1">
      <alignment vertical="center" wrapText="1"/>
      <protection/>
    </xf>
    <xf numFmtId="0" fontId="64" fillId="0" borderId="12" xfId="64" applyFont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0" fontId="65" fillId="33" borderId="0" xfId="0" applyNumberFormat="1" applyFont="1" applyFill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0" fontId="66" fillId="33" borderId="0" xfId="0" applyNumberFormat="1" applyFont="1" applyFill="1" applyAlignment="1">
      <alignment horizontal="center" vertical="center"/>
    </xf>
    <xf numFmtId="0" fontId="66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0" fontId="66" fillId="33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10" fontId="66" fillId="33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67" fillId="33" borderId="14" xfId="0" applyFont="1" applyFill="1" applyBorder="1" applyAlignment="1">
      <alignment horizontal="center" vertical="center"/>
    </xf>
    <xf numFmtId="10" fontId="68" fillId="33" borderId="14" xfId="0" applyNumberFormat="1" applyFont="1" applyFill="1" applyBorder="1" applyAlignment="1">
      <alignment horizontal="center" vertical="center"/>
    </xf>
    <xf numFmtId="10" fontId="69" fillId="33" borderId="10" xfId="0" applyNumberFormat="1" applyFont="1" applyFill="1" applyBorder="1" applyAlignment="1">
      <alignment horizontal="center" vertical="center" wrapText="1"/>
    </xf>
    <xf numFmtId="10" fontId="70" fillId="33" borderId="10" xfId="0" applyNumberFormat="1" applyFont="1" applyFill="1" applyBorder="1" applyAlignment="1">
      <alignment horizontal="center" vertical="center" wrapText="1"/>
    </xf>
    <xf numFmtId="10" fontId="65" fillId="33" borderId="10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10" fontId="10" fillId="33" borderId="11" xfId="0" applyNumberFormat="1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10" fontId="10" fillId="33" borderId="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10" fontId="10" fillId="33" borderId="10" xfId="0" applyNumberFormat="1" applyFont="1" applyFill="1" applyBorder="1" applyAlignment="1">
      <alignment horizontal="left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10" fontId="70" fillId="35" borderId="1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left" vertical="center" wrapText="1"/>
    </xf>
    <xf numFmtId="0" fontId="72" fillId="35" borderId="10" xfId="0" applyFont="1" applyFill="1" applyBorder="1" applyAlignment="1">
      <alignment horizontal="left" vertical="center" wrapText="1"/>
    </xf>
    <xf numFmtId="10" fontId="72" fillId="33" borderId="11" xfId="0" applyNumberFormat="1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vertical="center" wrapText="1"/>
    </xf>
    <xf numFmtId="10" fontId="72" fillId="33" borderId="10" xfId="0" applyNumberFormat="1" applyFont="1" applyFill="1" applyBorder="1" applyAlignment="1">
      <alignment horizontal="left" vertical="center" wrapText="1"/>
    </xf>
    <xf numFmtId="10" fontId="72" fillId="33" borderId="10" xfId="0" applyNumberFormat="1" applyFont="1" applyFill="1" applyBorder="1" applyAlignment="1">
      <alignment horizontal="center" vertical="center" wrapText="1"/>
    </xf>
    <xf numFmtId="10" fontId="73" fillId="35" borderId="1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/>
    </xf>
    <xf numFmtId="10" fontId="66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left" vertical="center" wrapText="1"/>
    </xf>
    <xf numFmtId="10" fontId="70" fillId="33" borderId="10" xfId="0" applyNumberFormat="1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 wrapText="1"/>
    </xf>
    <xf numFmtId="10" fontId="70" fillId="33" borderId="10" xfId="0" applyNumberFormat="1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086"/>
          <c:y val="0.1055"/>
          <c:w val="0.8275"/>
          <c:h val="0.78875"/>
        </c:manualLayout>
      </c:layout>
      <c:pie3DChart>
        <c:varyColors val="1"/>
        <c:ser>
          <c:idx val="0"/>
          <c:order val="0"/>
          <c:tx>
            <c:strRef>
              <c:f>'下设机构'!$C$22</c:f>
              <c:strCache>
                <c:ptCount val="1"/>
                <c:pt idx="0">
                  <c:v>比例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'下设机构'!$B$23:$B$26</c:f>
              <c:strCache/>
            </c:strRef>
          </c:cat>
          <c:val>
            <c:numRef>
              <c:f>'下设机构'!$C$23:$C$26</c:f>
              <c:numCache/>
            </c:numRef>
          </c:val>
        </c:ser>
        <c:firstSliceAng val="350"/>
      </c:pie3DChart>
      <c:spPr>
        <a:noFill/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.097"/>
          <c:w val="0.55675"/>
          <c:h val="0.80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'下设机构'!$B$29:$B$32</c:f>
              <c:strCache/>
            </c:strRef>
          </c:cat>
          <c:val>
            <c:numRef>
              <c:f>'下设机构'!$C$29:$C$32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22525"/>
          <c:y val="0.8575"/>
          <c:w val="0.623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26</xdr:row>
      <xdr:rowOff>9525</xdr:rowOff>
    </xdr:from>
    <xdr:to>
      <xdr:col>9</xdr:col>
      <xdr:colOff>971550</xdr:colOff>
      <xdr:row>31</xdr:row>
      <xdr:rowOff>742950</xdr:rowOff>
    </xdr:to>
    <xdr:graphicFrame>
      <xdr:nvGraphicFramePr>
        <xdr:cNvPr id="1" name="Chart 88"/>
        <xdr:cNvGraphicFramePr/>
      </xdr:nvGraphicFramePr>
      <xdr:xfrm>
        <a:off x="3181350" y="12392025"/>
        <a:ext cx="4467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22</xdr:row>
      <xdr:rowOff>95250</xdr:rowOff>
    </xdr:from>
    <xdr:to>
      <xdr:col>15</xdr:col>
      <xdr:colOff>1104900</xdr:colOff>
      <xdr:row>31</xdr:row>
      <xdr:rowOff>752475</xdr:rowOff>
    </xdr:to>
    <xdr:graphicFrame>
      <xdr:nvGraphicFramePr>
        <xdr:cNvPr id="2" name="Chart 89"/>
        <xdr:cNvGraphicFramePr/>
      </xdr:nvGraphicFramePr>
      <xdr:xfrm>
        <a:off x="8248650" y="11791950"/>
        <a:ext cx="4581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="80" zoomScaleNormal="80" workbookViewId="0" topLeftCell="A1">
      <pane xSplit="3" ySplit="5" topLeftCell="D6" activePane="bottomRight" state="frozen"/>
      <selection pane="bottomRight" activeCell="E8" sqref="E8"/>
    </sheetView>
  </sheetViews>
  <sheetFormatPr defaultColWidth="8.7109375" defaultRowHeight="21.75" customHeight="1"/>
  <cols>
    <col min="1" max="1" width="7.00390625" style="25" customWidth="1"/>
    <col min="2" max="2" width="17.421875" style="25" customWidth="1"/>
    <col min="3" max="3" width="9.57421875" style="25" customWidth="1"/>
    <col min="4" max="4" width="15.00390625" style="25" customWidth="1"/>
    <col min="5" max="5" width="8.57421875" style="25" customWidth="1"/>
    <col min="6" max="6" width="6.140625" style="25" customWidth="1"/>
    <col min="7" max="7" width="8.7109375" style="26" customWidth="1"/>
    <col min="8" max="8" width="21.28125" style="27" customWidth="1"/>
    <col min="9" max="9" width="6.421875" style="25" customWidth="1"/>
    <col min="10" max="10" width="22.421875" style="27" customWidth="1"/>
    <col min="11" max="11" width="10.28125" style="25" customWidth="1"/>
    <col min="12" max="12" width="20.00390625" style="27" customWidth="1"/>
    <col min="13" max="13" width="7.140625" style="25" customWidth="1"/>
    <col min="14" max="14" width="8.8515625" style="25" customWidth="1"/>
    <col min="15" max="15" width="7.00390625" style="25" customWidth="1"/>
    <col min="16" max="16" width="19.140625" style="27" customWidth="1"/>
    <col min="17" max="17" width="5.421875" style="25" customWidth="1"/>
    <col min="18" max="19" width="3.8515625" style="25" customWidth="1"/>
    <col min="20" max="20" width="8.57421875" style="25" customWidth="1"/>
    <col min="21" max="21" width="4.00390625" style="25" customWidth="1"/>
    <col min="22" max="22" width="8.57421875" style="25" customWidth="1"/>
    <col min="23" max="23" width="4.421875" style="25" customWidth="1"/>
    <col min="24" max="24" width="9.7109375" style="25" customWidth="1"/>
    <col min="25" max="25" width="5.57421875" style="25" customWidth="1"/>
    <col min="26" max="26" width="6.28125" style="28" customWidth="1"/>
    <col min="27" max="27" width="6.421875" style="25" customWidth="1"/>
    <col min="28" max="16384" width="9.00390625" style="25" bestFit="1" customWidth="1"/>
  </cols>
  <sheetData>
    <row r="1" spans="1:26" ht="25.5" customHeight="1">
      <c r="A1" s="29" t="s">
        <v>0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7" ht="21" customHeight="1">
      <c r="A2" s="31" t="s">
        <v>1</v>
      </c>
      <c r="B2" s="32" t="s">
        <v>2</v>
      </c>
      <c r="C2" s="32"/>
      <c r="D2" s="33" t="s">
        <v>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13.5" customHeight="1">
      <c r="A3" s="31"/>
      <c r="B3" s="32"/>
      <c r="C3" s="32"/>
      <c r="D3" s="32" t="s">
        <v>4</v>
      </c>
      <c r="E3" s="32"/>
      <c r="F3" s="32"/>
      <c r="G3" s="32"/>
      <c r="H3" s="32" t="s">
        <v>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8" customHeight="1">
      <c r="A4" s="31"/>
      <c r="B4" s="32"/>
      <c r="C4" s="32"/>
      <c r="D4" s="32"/>
      <c r="E4" s="32"/>
      <c r="F4" s="32"/>
      <c r="G4" s="32"/>
      <c r="H4" s="34" t="s">
        <v>6</v>
      </c>
      <c r="I4" s="34"/>
      <c r="J4" s="34"/>
      <c r="K4" s="34"/>
      <c r="L4" s="34"/>
      <c r="M4" s="34"/>
      <c r="N4" s="32" t="s">
        <v>7</v>
      </c>
      <c r="O4" s="32"/>
      <c r="P4" s="32"/>
      <c r="Q4" s="32"/>
      <c r="R4" s="32" t="s">
        <v>8</v>
      </c>
      <c r="S4" s="32"/>
      <c r="T4" s="32"/>
      <c r="U4" s="32"/>
      <c r="V4" s="32"/>
      <c r="W4" s="32"/>
      <c r="X4" s="32"/>
      <c r="Y4" s="32"/>
      <c r="Z4" s="32"/>
      <c r="AA4" s="32"/>
    </row>
    <row r="5" spans="1:27" ht="33.75" customHeight="1">
      <c r="A5" s="31"/>
      <c r="B5" s="32" t="s">
        <v>9</v>
      </c>
      <c r="C5" s="32" t="s">
        <v>10</v>
      </c>
      <c r="D5" s="32" t="s">
        <v>9</v>
      </c>
      <c r="E5" s="32" t="s">
        <v>10</v>
      </c>
      <c r="F5" s="35" t="s">
        <v>11</v>
      </c>
      <c r="G5" s="36"/>
      <c r="H5" s="37" t="s">
        <v>12</v>
      </c>
      <c r="I5" s="76"/>
      <c r="J5" s="37" t="s">
        <v>13</v>
      </c>
      <c r="K5" s="76"/>
      <c r="L5" s="37" t="s">
        <v>14</v>
      </c>
      <c r="M5" s="76"/>
      <c r="N5" s="77" t="s">
        <v>13</v>
      </c>
      <c r="O5" s="78"/>
      <c r="P5" s="77" t="s">
        <v>14</v>
      </c>
      <c r="Q5" s="78"/>
      <c r="R5" s="77" t="s">
        <v>15</v>
      </c>
      <c r="S5" s="78"/>
      <c r="T5" s="32" t="s">
        <v>16</v>
      </c>
      <c r="U5" s="32"/>
      <c r="V5" s="32" t="s">
        <v>17</v>
      </c>
      <c r="W5" s="77"/>
      <c r="X5" s="77" t="s">
        <v>18</v>
      </c>
      <c r="Y5" s="78"/>
      <c r="Z5" s="77" t="s">
        <v>19</v>
      </c>
      <c r="AA5" s="78"/>
    </row>
    <row r="6" spans="1:27" ht="36.75" customHeight="1">
      <c r="A6" s="38" t="s">
        <v>20</v>
      </c>
      <c r="B6" s="39" t="s">
        <v>21</v>
      </c>
      <c r="C6" s="40">
        <f>E6+E7</f>
        <v>16</v>
      </c>
      <c r="D6" s="39" t="s">
        <v>22</v>
      </c>
      <c r="E6" s="40">
        <f aca="true" t="shared" si="0" ref="E6:E15">I6+K6+M6+O6+Q6+S6+Y6+AA6</f>
        <v>5</v>
      </c>
      <c r="F6" s="40">
        <v>3</v>
      </c>
      <c r="G6" s="41">
        <f>F6/E6</f>
        <v>0.6</v>
      </c>
      <c r="H6" s="42" t="s">
        <v>23</v>
      </c>
      <c r="I6" s="79">
        <v>1</v>
      </c>
      <c r="J6" s="42" t="s">
        <v>24</v>
      </c>
      <c r="K6" s="80">
        <v>3</v>
      </c>
      <c r="L6" s="42" t="s">
        <v>25</v>
      </c>
      <c r="M6" s="80">
        <v>1</v>
      </c>
      <c r="N6" s="39"/>
      <c r="O6" s="39"/>
      <c r="P6" s="81"/>
      <c r="Q6" s="39"/>
      <c r="R6" s="89">
        <v>5</v>
      </c>
      <c r="S6" s="39"/>
      <c r="T6" s="39"/>
      <c r="U6" s="39"/>
      <c r="V6" s="39"/>
      <c r="W6" s="39"/>
      <c r="X6" s="39"/>
      <c r="Y6" s="39"/>
      <c r="Z6" s="39"/>
      <c r="AA6" s="91"/>
    </row>
    <row r="7" spans="1:27" ht="33.75" customHeight="1">
      <c r="A7" s="43"/>
      <c r="B7" s="39"/>
      <c r="C7" s="40"/>
      <c r="D7" s="39" t="s">
        <v>26</v>
      </c>
      <c r="E7" s="40">
        <f t="shared" si="0"/>
        <v>11</v>
      </c>
      <c r="F7" s="40">
        <v>5</v>
      </c>
      <c r="G7" s="41">
        <f aca="true" t="shared" si="1" ref="G7:G17">F7/E7</f>
        <v>0.45454545454545453</v>
      </c>
      <c r="H7" s="42" t="s">
        <v>27</v>
      </c>
      <c r="I7" s="80">
        <v>3</v>
      </c>
      <c r="J7" s="42" t="s">
        <v>28</v>
      </c>
      <c r="K7" s="80">
        <v>7</v>
      </c>
      <c r="L7" s="42"/>
      <c r="M7" s="80">
        <v>0</v>
      </c>
      <c r="N7" s="39"/>
      <c r="O7" s="39"/>
      <c r="P7" s="81" t="s">
        <v>29</v>
      </c>
      <c r="Q7" s="39">
        <v>1</v>
      </c>
      <c r="R7" s="39">
        <v>10</v>
      </c>
      <c r="S7" s="39"/>
      <c r="T7" s="39"/>
      <c r="U7" s="39"/>
      <c r="V7" s="39"/>
      <c r="W7" s="39"/>
      <c r="X7" s="39"/>
      <c r="Y7" s="39"/>
      <c r="Z7" s="39"/>
      <c r="AA7" s="91"/>
    </row>
    <row r="8" spans="1:27" ht="50.25" customHeight="1">
      <c r="A8" s="43"/>
      <c r="B8" s="39" t="s">
        <v>30</v>
      </c>
      <c r="C8" s="40">
        <f>E8+E9+E10+E11</f>
        <v>46</v>
      </c>
      <c r="D8" s="39" t="s">
        <v>31</v>
      </c>
      <c r="E8" s="40">
        <f t="shared" si="0"/>
        <v>15</v>
      </c>
      <c r="F8" s="40">
        <v>7</v>
      </c>
      <c r="G8" s="41">
        <f t="shared" si="1"/>
        <v>0.4666666666666667</v>
      </c>
      <c r="H8" s="42" t="s">
        <v>32</v>
      </c>
      <c r="I8" s="80">
        <v>6</v>
      </c>
      <c r="J8" s="42" t="s">
        <v>33</v>
      </c>
      <c r="K8" s="80">
        <v>6</v>
      </c>
      <c r="L8" s="42"/>
      <c r="M8" s="80">
        <v>0</v>
      </c>
      <c r="N8" s="81" t="s">
        <v>34</v>
      </c>
      <c r="O8" s="39">
        <v>2</v>
      </c>
      <c r="P8" s="81" t="s">
        <v>35</v>
      </c>
      <c r="Q8" s="39">
        <v>1</v>
      </c>
      <c r="R8" s="39">
        <v>12</v>
      </c>
      <c r="S8" s="39"/>
      <c r="T8" s="39"/>
      <c r="U8" s="39"/>
      <c r="V8" s="39"/>
      <c r="W8" s="39"/>
      <c r="X8" s="39"/>
      <c r="Y8" s="39"/>
      <c r="Z8" s="39"/>
      <c r="AA8" s="91"/>
    </row>
    <row r="9" spans="1:27" ht="42.75" customHeight="1">
      <c r="A9" s="43"/>
      <c r="B9" s="39"/>
      <c r="C9" s="40"/>
      <c r="D9" s="39" t="s">
        <v>36</v>
      </c>
      <c r="E9" s="40">
        <f t="shared" si="0"/>
        <v>14</v>
      </c>
      <c r="F9" s="40">
        <v>2</v>
      </c>
      <c r="G9" s="41">
        <f t="shared" si="1"/>
        <v>0.14285714285714285</v>
      </c>
      <c r="H9" s="42" t="s">
        <v>37</v>
      </c>
      <c r="I9" s="80">
        <v>2</v>
      </c>
      <c r="J9" s="42" t="s">
        <v>38</v>
      </c>
      <c r="K9" s="80">
        <v>7</v>
      </c>
      <c r="L9" s="42" t="s">
        <v>39</v>
      </c>
      <c r="M9" s="80">
        <v>1</v>
      </c>
      <c r="N9" s="39" t="s">
        <v>40</v>
      </c>
      <c r="O9" s="39">
        <v>1</v>
      </c>
      <c r="P9" s="81" t="s">
        <v>41</v>
      </c>
      <c r="Q9" s="39">
        <v>3</v>
      </c>
      <c r="R9" s="89">
        <v>10</v>
      </c>
      <c r="S9" s="39"/>
      <c r="T9" s="39"/>
      <c r="U9" s="39"/>
      <c r="V9" s="39"/>
      <c r="W9" s="39"/>
      <c r="X9" s="39"/>
      <c r="Y9" s="39"/>
      <c r="Z9" s="39"/>
      <c r="AA9" s="91"/>
    </row>
    <row r="10" spans="1:27" ht="51.75" customHeight="1">
      <c r="A10" s="43"/>
      <c r="B10" s="39"/>
      <c r="C10" s="40"/>
      <c r="D10" s="39" t="s">
        <v>42</v>
      </c>
      <c r="E10" s="40">
        <f t="shared" si="0"/>
        <v>11</v>
      </c>
      <c r="F10" s="40">
        <v>4</v>
      </c>
      <c r="G10" s="41">
        <f t="shared" si="1"/>
        <v>0.36363636363636365</v>
      </c>
      <c r="H10" s="42" t="s">
        <v>43</v>
      </c>
      <c r="I10" s="80">
        <v>5</v>
      </c>
      <c r="J10" s="42" t="s">
        <v>44</v>
      </c>
      <c r="K10" s="80">
        <v>3</v>
      </c>
      <c r="L10" s="42" t="s">
        <v>45</v>
      </c>
      <c r="M10" s="80">
        <v>1</v>
      </c>
      <c r="N10" s="39"/>
      <c r="O10" s="39"/>
      <c r="P10" s="81" t="s">
        <v>46</v>
      </c>
      <c r="Q10" s="39">
        <v>2</v>
      </c>
      <c r="R10" s="39">
        <v>9</v>
      </c>
      <c r="S10" s="39"/>
      <c r="T10" s="39"/>
      <c r="U10" s="39"/>
      <c r="V10" s="39"/>
      <c r="W10" s="39"/>
      <c r="X10" s="39"/>
      <c r="Y10" s="39"/>
      <c r="Z10" s="39"/>
      <c r="AA10" s="91"/>
    </row>
    <row r="11" spans="1:27" ht="37.5" customHeight="1">
      <c r="A11" s="43"/>
      <c r="B11" s="39"/>
      <c r="C11" s="40"/>
      <c r="D11" s="39" t="s">
        <v>47</v>
      </c>
      <c r="E11" s="40">
        <f t="shared" si="0"/>
        <v>6</v>
      </c>
      <c r="F11" s="40">
        <v>2</v>
      </c>
      <c r="G11" s="41">
        <f t="shared" si="1"/>
        <v>0.3333333333333333</v>
      </c>
      <c r="H11" s="42" t="s">
        <v>48</v>
      </c>
      <c r="I11" s="80">
        <v>1</v>
      </c>
      <c r="J11" s="42" t="s">
        <v>49</v>
      </c>
      <c r="K11" s="80">
        <v>3</v>
      </c>
      <c r="L11" s="42" t="s">
        <v>50</v>
      </c>
      <c r="M11" s="80">
        <v>2</v>
      </c>
      <c r="N11" s="39"/>
      <c r="O11" s="39"/>
      <c r="P11" s="82"/>
      <c r="Q11" s="39">
        <v>0</v>
      </c>
      <c r="R11" s="39">
        <v>6</v>
      </c>
      <c r="S11" s="39"/>
      <c r="T11" s="39"/>
      <c r="U11" s="39"/>
      <c r="V11" s="39"/>
      <c r="W11" s="39"/>
      <c r="X11" s="39"/>
      <c r="Y11" s="39"/>
      <c r="Z11" s="39"/>
      <c r="AA11" s="91"/>
    </row>
    <row r="12" spans="1:27" ht="36.75" customHeight="1">
      <c r="A12" s="43"/>
      <c r="B12" s="39" t="s">
        <v>51</v>
      </c>
      <c r="C12" s="40">
        <f>E12+E13</f>
        <v>24</v>
      </c>
      <c r="D12" s="39" t="s">
        <v>52</v>
      </c>
      <c r="E12" s="40">
        <f t="shared" si="0"/>
        <v>13</v>
      </c>
      <c r="F12" s="40">
        <v>6</v>
      </c>
      <c r="G12" s="41">
        <f t="shared" si="1"/>
        <v>0.46153846153846156</v>
      </c>
      <c r="H12" s="42" t="s">
        <v>53</v>
      </c>
      <c r="I12" s="80">
        <v>3</v>
      </c>
      <c r="J12" s="42" t="s">
        <v>54</v>
      </c>
      <c r="K12" s="80">
        <v>4</v>
      </c>
      <c r="L12" s="42" t="s">
        <v>55</v>
      </c>
      <c r="M12" s="80">
        <v>2</v>
      </c>
      <c r="N12" s="39" t="s">
        <v>56</v>
      </c>
      <c r="O12" s="39">
        <v>2</v>
      </c>
      <c r="P12" s="81" t="s">
        <v>57</v>
      </c>
      <c r="Q12" s="39">
        <v>2</v>
      </c>
      <c r="R12" s="39">
        <v>9</v>
      </c>
      <c r="S12" s="39"/>
      <c r="T12" s="39"/>
      <c r="U12" s="39"/>
      <c r="V12" s="39"/>
      <c r="W12" s="39"/>
      <c r="X12" s="39"/>
      <c r="Y12" s="39"/>
      <c r="Z12" s="39"/>
      <c r="AA12" s="91"/>
    </row>
    <row r="13" spans="1:27" ht="40.5" customHeight="1">
      <c r="A13" s="43"/>
      <c r="B13" s="39"/>
      <c r="C13" s="40"/>
      <c r="D13" s="39" t="s">
        <v>58</v>
      </c>
      <c r="E13" s="40">
        <f t="shared" si="0"/>
        <v>11</v>
      </c>
      <c r="F13" s="40">
        <v>4</v>
      </c>
      <c r="G13" s="41">
        <f t="shared" si="1"/>
        <v>0.36363636363636365</v>
      </c>
      <c r="H13" s="42" t="s">
        <v>59</v>
      </c>
      <c r="I13" s="80">
        <v>1</v>
      </c>
      <c r="J13" s="42" t="s">
        <v>60</v>
      </c>
      <c r="K13" s="80">
        <v>2</v>
      </c>
      <c r="L13" s="42" t="s">
        <v>61</v>
      </c>
      <c r="M13" s="80">
        <v>6</v>
      </c>
      <c r="N13" s="39"/>
      <c r="O13" s="39"/>
      <c r="P13" s="81" t="s">
        <v>62</v>
      </c>
      <c r="Q13" s="39">
        <v>1</v>
      </c>
      <c r="R13" s="39">
        <v>9</v>
      </c>
      <c r="S13" s="39"/>
      <c r="T13" s="39"/>
      <c r="U13" s="39"/>
      <c r="V13" s="39"/>
      <c r="W13" s="39"/>
      <c r="X13" s="39" t="s">
        <v>63</v>
      </c>
      <c r="Y13" s="39">
        <v>1</v>
      </c>
      <c r="Z13" s="39"/>
      <c r="AA13" s="91"/>
    </row>
    <row r="14" spans="1:27" ht="39" customHeight="1">
      <c r="A14" s="43"/>
      <c r="B14" s="39" t="s">
        <v>64</v>
      </c>
      <c r="C14" s="40">
        <f>E14+E15</f>
        <v>21</v>
      </c>
      <c r="D14" s="39" t="s">
        <v>65</v>
      </c>
      <c r="E14" s="40">
        <f t="shared" si="0"/>
        <v>10</v>
      </c>
      <c r="F14" s="40">
        <v>6</v>
      </c>
      <c r="G14" s="41">
        <f t="shared" si="1"/>
        <v>0.6</v>
      </c>
      <c r="H14" s="42"/>
      <c r="I14" s="80"/>
      <c r="J14" s="42" t="s">
        <v>66</v>
      </c>
      <c r="K14" s="80">
        <v>3</v>
      </c>
      <c r="L14" s="42" t="s">
        <v>67</v>
      </c>
      <c r="M14" s="80">
        <v>3</v>
      </c>
      <c r="N14" s="39"/>
      <c r="O14" s="39"/>
      <c r="P14" s="83" t="s">
        <v>68</v>
      </c>
      <c r="Q14" s="39">
        <v>4</v>
      </c>
      <c r="R14" s="39">
        <v>6</v>
      </c>
      <c r="S14" s="39"/>
      <c r="T14" s="39"/>
      <c r="U14" s="39"/>
      <c r="V14" s="39"/>
      <c r="W14" s="39"/>
      <c r="X14" s="39"/>
      <c r="Y14" s="39"/>
      <c r="Z14" s="39"/>
      <c r="AA14" s="91"/>
    </row>
    <row r="15" spans="1:27" ht="45.75" customHeight="1">
      <c r="A15" s="43"/>
      <c r="B15" s="39"/>
      <c r="C15" s="40"/>
      <c r="D15" s="39" t="s">
        <v>69</v>
      </c>
      <c r="E15" s="40">
        <f t="shared" si="0"/>
        <v>11</v>
      </c>
      <c r="F15" s="40">
        <v>3</v>
      </c>
      <c r="G15" s="41">
        <f t="shared" si="1"/>
        <v>0.2727272727272727</v>
      </c>
      <c r="H15" s="42" t="s">
        <v>70</v>
      </c>
      <c r="I15" s="80">
        <v>2</v>
      </c>
      <c r="J15" s="42" t="s">
        <v>71</v>
      </c>
      <c r="K15" s="80">
        <v>5</v>
      </c>
      <c r="L15" s="42" t="s">
        <v>72</v>
      </c>
      <c r="M15" s="80">
        <v>2</v>
      </c>
      <c r="N15" s="84"/>
      <c r="O15" s="39"/>
      <c r="P15" s="81" t="s">
        <v>73</v>
      </c>
      <c r="Q15" s="39">
        <v>2</v>
      </c>
      <c r="R15" s="39">
        <v>9</v>
      </c>
      <c r="S15" s="39"/>
      <c r="T15" s="39"/>
      <c r="U15" s="39"/>
      <c r="V15" s="39"/>
      <c r="W15" s="39"/>
      <c r="X15" s="39"/>
      <c r="Y15" s="39"/>
      <c r="Z15" s="39"/>
      <c r="AA15" s="91"/>
    </row>
    <row r="16" spans="1:27" ht="52.5" customHeight="1">
      <c r="A16" s="43"/>
      <c r="B16" s="39" t="s">
        <v>74</v>
      </c>
      <c r="C16" s="40">
        <v>8</v>
      </c>
      <c r="D16" s="39"/>
      <c r="E16" s="40">
        <v>8</v>
      </c>
      <c r="F16" s="40">
        <v>4</v>
      </c>
      <c r="G16" s="41">
        <f t="shared" si="1"/>
        <v>0.5</v>
      </c>
      <c r="H16" s="42"/>
      <c r="I16" s="80"/>
      <c r="J16" s="42"/>
      <c r="K16" s="80"/>
      <c r="L16" s="42" t="s">
        <v>75</v>
      </c>
      <c r="M16" s="80">
        <v>8</v>
      </c>
      <c r="N16" s="39"/>
      <c r="O16" s="39"/>
      <c r="P16" s="81"/>
      <c r="Q16" s="39"/>
      <c r="R16" s="39">
        <f>SUM(R6:R15)</f>
        <v>85</v>
      </c>
      <c r="S16" s="39"/>
      <c r="T16" s="39" t="s">
        <v>76</v>
      </c>
      <c r="U16" s="39">
        <v>1</v>
      </c>
      <c r="V16" s="39" t="s">
        <v>77</v>
      </c>
      <c r="W16" s="39">
        <v>3</v>
      </c>
      <c r="X16" s="39"/>
      <c r="Y16" s="39"/>
      <c r="Z16" s="39"/>
      <c r="AA16" s="91"/>
    </row>
    <row r="17" spans="1:27" ht="63.75" customHeight="1">
      <c r="A17" s="43"/>
      <c r="B17" s="39" t="s">
        <v>78</v>
      </c>
      <c r="C17" s="40">
        <f>E17</f>
        <v>13</v>
      </c>
      <c r="D17" s="39"/>
      <c r="E17" s="40">
        <f>I17+K17+M17+O17+Q17+S17+Y17+AA17</f>
        <v>13</v>
      </c>
      <c r="F17" s="40">
        <v>9</v>
      </c>
      <c r="G17" s="41">
        <f t="shared" si="1"/>
        <v>0.6923076923076923</v>
      </c>
      <c r="H17" s="42"/>
      <c r="I17" s="80"/>
      <c r="J17" s="42" t="s">
        <v>79</v>
      </c>
      <c r="K17" s="80">
        <v>2</v>
      </c>
      <c r="L17" s="42" t="s">
        <v>80</v>
      </c>
      <c r="M17" s="80">
        <v>11</v>
      </c>
      <c r="N17" s="39"/>
      <c r="O17" s="39"/>
      <c r="P17" s="81"/>
      <c r="Q17" s="39"/>
      <c r="R17" s="39"/>
      <c r="S17" s="39"/>
      <c r="T17" s="39" t="s">
        <v>81</v>
      </c>
      <c r="U17" s="39">
        <v>1</v>
      </c>
      <c r="V17" s="39" t="s">
        <v>80</v>
      </c>
      <c r="W17" s="39">
        <v>11</v>
      </c>
      <c r="X17" s="39"/>
      <c r="Y17" s="39"/>
      <c r="Z17" s="39"/>
      <c r="AA17" s="91"/>
    </row>
    <row r="18" spans="1:27" ht="47.25" customHeight="1">
      <c r="A18" s="43" t="s">
        <v>82</v>
      </c>
      <c r="B18" s="44" t="s">
        <v>83</v>
      </c>
      <c r="C18" s="40">
        <f>SUM(C6:C17)</f>
        <v>128</v>
      </c>
      <c r="D18" s="44" t="s">
        <v>83</v>
      </c>
      <c r="E18" s="40">
        <f>I18+K18+M18+O18+Q18+S18+Y18+AA18</f>
        <v>107</v>
      </c>
      <c r="F18" s="40">
        <f>SUM(F6:F17)</f>
        <v>55</v>
      </c>
      <c r="G18" s="45"/>
      <c r="H18" s="46" t="s">
        <v>83</v>
      </c>
      <c r="I18" s="85">
        <f>SUM(I6:I17)</f>
        <v>24</v>
      </c>
      <c r="J18" s="46"/>
      <c r="K18" s="85">
        <f>SUM(K6:K15)</f>
        <v>43</v>
      </c>
      <c r="L18" s="46"/>
      <c r="M18" s="85">
        <f>SUM(M6:M15)</f>
        <v>18</v>
      </c>
      <c r="N18" s="58"/>
      <c r="O18" s="58">
        <f>SUM(O6:O17)</f>
        <v>5</v>
      </c>
      <c r="P18" s="86"/>
      <c r="Q18" s="58">
        <f>SUM(Q6:Q17)</f>
        <v>16</v>
      </c>
      <c r="R18" s="58"/>
      <c r="S18" s="58">
        <f>SUM(S6:S17)</f>
        <v>0</v>
      </c>
      <c r="T18" s="58"/>
      <c r="U18" s="58"/>
      <c r="V18" s="58"/>
      <c r="W18" s="58"/>
      <c r="X18" s="58"/>
      <c r="Y18" s="58">
        <f>SUM(Y6:Y17)</f>
        <v>1</v>
      </c>
      <c r="Z18" s="58"/>
      <c r="AA18" s="58">
        <f>SUM(AA6:AA17)</f>
        <v>0</v>
      </c>
    </row>
    <row r="19" spans="1:27" ht="37.5" customHeight="1">
      <c r="A19" s="47"/>
      <c r="B19" s="44"/>
      <c r="C19" s="40"/>
      <c r="D19" s="44"/>
      <c r="E19" s="40"/>
      <c r="F19" s="40"/>
      <c r="G19" s="45"/>
      <c r="H19" s="46" t="s">
        <v>84</v>
      </c>
      <c r="I19" s="85">
        <v>85</v>
      </c>
      <c r="J19" s="46" t="s">
        <v>85</v>
      </c>
      <c r="K19" s="85">
        <v>13</v>
      </c>
      <c r="L19" s="46" t="s">
        <v>86</v>
      </c>
      <c r="M19" s="85">
        <v>8</v>
      </c>
      <c r="N19" s="58" t="s">
        <v>87</v>
      </c>
      <c r="O19" s="58">
        <v>22</v>
      </c>
      <c r="P19" s="87" t="s">
        <v>88</v>
      </c>
      <c r="Q19" s="87">
        <f>I19+K19+M19+O19</f>
        <v>128</v>
      </c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s="23" customFormat="1" ht="37.5" customHeight="1">
      <c r="A20" s="48"/>
      <c r="B20" s="49"/>
      <c r="C20" s="50"/>
      <c r="D20" s="49"/>
      <c r="E20" s="50"/>
      <c r="F20" s="50"/>
      <c r="G20" s="51"/>
      <c r="H20" s="51"/>
      <c r="I20" s="64">
        <f>I19/128</f>
        <v>0.6640625</v>
      </c>
      <c r="J20" s="51"/>
      <c r="K20" s="64">
        <f>K19/128</f>
        <v>0.1015625</v>
      </c>
      <c r="L20" s="51"/>
      <c r="M20" s="64">
        <f>M19/128</f>
        <v>0.0625</v>
      </c>
      <c r="N20" s="51"/>
      <c r="O20" s="64">
        <f>O19/128</f>
        <v>0.171875</v>
      </c>
      <c r="P20" s="88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6" ht="126" customHeight="1">
      <c r="A21" s="52" t="s">
        <v>89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s="24" customFormat="1" ht="30" customHeight="1">
      <c r="A22" s="53"/>
      <c r="B22" s="53" t="s">
        <v>90</v>
      </c>
      <c r="C22" s="53" t="s">
        <v>91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3.5">
      <c r="A23" s="54"/>
      <c r="B23" s="46" t="s">
        <v>84</v>
      </c>
      <c r="C23" s="55">
        <v>0.6563</v>
      </c>
      <c r="D23" s="56"/>
      <c r="E23" s="56"/>
      <c r="F23" s="56"/>
      <c r="G23" s="57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3.5">
      <c r="A24" s="56"/>
      <c r="B24" s="58" t="s">
        <v>87</v>
      </c>
      <c r="C24" s="59">
        <v>0.1641</v>
      </c>
      <c r="D24" s="56"/>
      <c r="E24" s="56"/>
      <c r="F24" s="56"/>
      <c r="G24" s="57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2:26" s="24" customFormat="1" ht="13.5">
      <c r="B25" s="46" t="s">
        <v>85</v>
      </c>
      <c r="C25" s="60">
        <v>0.1016</v>
      </c>
      <c r="D25" s="61"/>
      <c r="E25" s="61"/>
      <c r="F25" s="61"/>
      <c r="G25" s="62"/>
      <c r="H25" s="63"/>
      <c r="I25" s="61"/>
      <c r="J25" s="63"/>
      <c r="K25" s="61"/>
      <c r="L25" s="63"/>
      <c r="M25" s="61"/>
      <c r="N25" s="61"/>
      <c r="O25" s="61"/>
      <c r="P25" s="63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2:26" s="24" customFormat="1" ht="13.5">
      <c r="B26" s="64" t="s">
        <v>92</v>
      </c>
      <c r="C26" s="60">
        <v>0.0547</v>
      </c>
      <c r="D26" s="61"/>
      <c r="E26" s="61"/>
      <c r="F26" s="61"/>
      <c r="G26" s="62"/>
      <c r="H26" s="63"/>
      <c r="I26" s="61"/>
      <c r="J26" s="63"/>
      <c r="K26" s="61"/>
      <c r="L26" s="63"/>
      <c r="M26" s="61"/>
      <c r="N26" s="61"/>
      <c r="O26" s="61"/>
      <c r="P26" s="63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2:26" s="24" customFormat="1" ht="31.5" customHeight="1">
      <c r="B27" s="65"/>
      <c r="C27" s="62"/>
      <c r="D27" s="61"/>
      <c r="E27" s="61"/>
      <c r="F27" s="61"/>
      <c r="G27" s="62"/>
      <c r="H27" s="63"/>
      <c r="I27" s="61"/>
      <c r="J27" s="63"/>
      <c r="K27" s="61"/>
      <c r="L27" s="63"/>
      <c r="M27" s="61"/>
      <c r="N27" s="61"/>
      <c r="O27" s="61"/>
      <c r="P27" s="63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2:26" s="24" customFormat="1" ht="38.25" customHeight="1">
      <c r="B28" s="66" t="s">
        <v>90</v>
      </c>
      <c r="C28" s="66" t="s">
        <v>91</v>
      </c>
      <c r="D28" s="61"/>
      <c r="E28" s="61"/>
      <c r="F28" s="61"/>
      <c r="G28" s="62"/>
      <c r="H28" s="63"/>
      <c r="I28" s="61"/>
      <c r="J28" s="63"/>
      <c r="K28" s="61"/>
      <c r="L28" s="63"/>
      <c r="M28" s="61"/>
      <c r="N28" s="61"/>
      <c r="O28" s="61"/>
      <c r="P28" s="63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26" s="24" customFormat="1" ht="27" customHeight="1">
      <c r="B29" s="67" t="s">
        <v>84</v>
      </c>
      <c r="C29" s="68">
        <v>0.6563</v>
      </c>
      <c r="D29" s="61"/>
      <c r="E29" s="61"/>
      <c r="F29" s="61"/>
      <c r="G29" s="62"/>
      <c r="H29" s="63"/>
      <c r="I29" s="61"/>
      <c r="J29" s="63"/>
      <c r="K29" s="61"/>
      <c r="L29" s="63"/>
      <c r="M29" s="61"/>
      <c r="N29" s="61"/>
      <c r="O29" s="61"/>
      <c r="P29" s="63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2:26" s="24" customFormat="1" ht="32.25" customHeight="1">
      <c r="B30" s="69" t="s">
        <v>87</v>
      </c>
      <c r="C30" s="70">
        <v>0.1641</v>
      </c>
      <c r="D30" s="61"/>
      <c r="E30" s="61"/>
      <c r="F30" s="61"/>
      <c r="G30" s="62"/>
      <c r="H30" s="63"/>
      <c r="I30" s="61"/>
      <c r="J30" s="63"/>
      <c r="K30" s="61"/>
      <c r="L30" s="63"/>
      <c r="M30" s="61"/>
      <c r="N30" s="61"/>
      <c r="O30" s="61"/>
      <c r="P30" s="63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2:26" s="24" customFormat="1" ht="26.25" customHeight="1">
      <c r="B31" s="67" t="s">
        <v>85</v>
      </c>
      <c r="C31" s="71">
        <v>0.1016</v>
      </c>
      <c r="D31" s="61"/>
      <c r="E31" s="61"/>
      <c r="F31" s="61"/>
      <c r="G31" s="62"/>
      <c r="H31" s="63"/>
      <c r="I31" s="61"/>
      <c r="J31" s="63"/>
      <c r="K31" s="61"/>
      <c r="L31" s="63"/>
      <c r="M31" s="61"/>
      <c r="N31" s="61"/>
      <c r="O31" s="61"/>
      <c r="P31" s="63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2:26" s="24" customFormat="1" ht="69.75" customHeight="1">
      <c r="B32" s="72" t="s">
        <v>92</v>
      </c>
      <c r="C32" s="71">
        <v>0.0547</v>
      </c>
      <c r="D32" s="61"/>
      <c r="E32" s="61"/>
      <c r="F32" s="61"/>
      <c r="G32" s="62"/>
      <c r="H32" s="63"/>
      <c r="I32" s="61"/>
      <c r="J32" s="63"/>
      <c r="K32" s="61"/>
      <c r="L32" s="63"/>
      <c r="M32" s="61"/>
      <c r="N32" s="61"/>
      <c r="O32" s="61"/>
      <c r="P32" s="63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s="24" customFormat="1" ht="65.25" customHeight="1">
      <c r="B33" s="65"/>
      <c r="C33" s="61"/>
      <c r="D33" s="61"/>
      <c r="E33" s="61"/>
      <c r="F33" s="61"/>
      <c r="G33" s="62"/>
      <c r="H33" s="63"/>
      <c r="I33" s="61"/>
      <c r="J33" s="63"/>
      <c r="K33" s="61"/>
      <c r="L33" s="63"/>
      <c r="M33" s="61"/>
      <c r="N33" s="61"/>
      <c r="O33" s="61"/>
      <c r="P33" s="63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2:26" s="24" customFormat="1" ht="30.75" customHeight="1">
      <c r="B34" s="65"/>
      <c r="C34" s="61"/>
      <c r="D34" s="61"/>
      <c r="E34" s="61"/>
      <c r="F34" s="61"/>
      <c r="G34" s="62"/>
      <c r="H34" s="63"/>
      <c r="I34" s="61"/>
      <c r="J34" s="63"/>
      <c r="K34" s="61"/>
      <c r="L34" s="63"/>
      <c r="M34" s="61"/>
      <c r="N34" s="61"/>
      <c r="O34" s="61"/>
      <c r="P34" s="63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2:26" s="24" customFormat="1" ht="36" customHeight="1">
      <c r="B35" s="65"/>
      <c r="C35" s="61"/>
      <c r="D35" s="61"/>
      <c r="E35" s="61"/>
      <c r="F35" s="61"/>
      <c r="G35" s="62"/>
      <c r="H35" s="63"/>
      <c r="I35" s="61"/>
      <c r="J35" s="63"/>
      <c r="K35" s="61"/>
      <c r="L35" s="63"/>
      <c r="M35" s="61"/>
      <c r="N35" s="61"/>
      <c r="O35" s="61"/>
      <c r="P35" s="63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2:26" s="24" customFormat="1" ht="45.75" customHeight="1">
      <c r="B36" s="65"/>
      <c r="C36" s="61"/>
      <c r="D36" s="61"/>
      <c r="E36" s="61"/>
      <c r="F36" s="61"/>
      <c r="G36" s="62"/>
      <c r="H36" s="63"/>
      <c r="I36" s="61"/>
      <c r="J36" s="63"/>
      <c r="K36" s="61"/>
      <c r="L36" s="63"/>
      <c r="M36" s="61"/>
      <c r="N36" s="61"/>
      <c r="O36" s="61"/>
      <c r="P36" s="63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2:26" s="24" customFormat="1" ht="84.75" customHeight="1">
      <c r="B37" s="65"/>
      <c r="C37" s="61"/>
      <c r="D37" s="61"/>
      <c r="E37" s="61"/>
      <c r="F37" s="61"/>
      <c r="G37" s="62"/>
      <c r="H37" s="63"/>
      <c r="I37" s="61"/>
      <c r="J37" s="63"/>
      <c r="K37" s="61"/>
      <c r="L37" s="63"/>
      <c r="M37" s="61"/>
      <c r="N37" s="61"/>
      <c r="O37" s="61"/>
      <c r="P37" s="63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2:26" s="24" customFormat="1" ht="39" customHeight="1">
      <c r="B38" s="65"/>
      <c r="C38" s="61"/>
      <c r="D38" s="61"/>
      <c r="E38" s="61"/>
      <c r="F38" s="61"/>
      <c r="G38" s="62"/>
      <c r="H38" s="63"/>
      <c r="I38" s="61"/>
      <c r="J38" s="63"/>
      <c r="K38" s="61"/>
      <c r="L38" s="63"/>
      <c r="M38" s="61"/>
      <c r="N38" s="61"/>
      <c r="O38" s="61"/>
      <c r="P38" s="63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2:26" s="24" customFormat="1" ht="40.5" customHeight="1">
      <c r="B39" s="65"/>
      <c r="C39" s="61"/>
      <c r="D39" s="61"/>
      <c r="E39" s="61"/>
      <c r="F39" s="61"/>
      <c r="G39" s="62"/>
      <c r="H39" s="63"/>
      <c r="I39" s="61"/>
      <c r="J39" s="63"/>
      <c r="K39" s="61"/>
      <c r="L39" s="63"/>
      <c r="M39" s="61"/>
      <c r="N39" s="61"/>
      <c r="O39" s="61"/>
      <c r="P39" s="63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2:26" s="24" customFormat="1" ht="40.5" customHeight="1">
      <c r="B40" s="65"/>
      <c r="C40" s="61"/>
      <c r="D40" s="61"/>
      <c r="E40" s="61"/>
      <c r="F40" s="61"/>
      <c r="G40" s="62"/>
      <c r="H40" s="63"/>
      <c r="I40" s="61"/>
      <c r="J40" s="63"/>
      <c r="K40" s="61"/>
      <c r="L40" s="63"/>
      <c r="M40" s="61"/>
      <c r="N40" s="61"/>
      <c r="O40" s="61"/>
      <c r="P40" s="63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2:26" s="24" customFormat="1" ht="37.5" customHeight="1">
      <c r="B41" s="65"/>
      <c r="C41" s="61"/>
      <c r="D41" s="61"/>
      <c r="E41" s="61"/>
      <c r="F41" s="61"/>
      <c r="G41" s="62"/>
      <c r="H41" s="63"/>
      <c r="I41" s="61"/>
      <c r="J41" s="63"/>
      <c r="K41" s="61"/>
      <c r="L41" s="63"/>
      <c r="M41" s="61"/>
      <c r="N41" s="61"/>
      <c r="O41" s="61"/>
      <c r="P41" s="63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2:26" s="24" customFormat="1" ht="38.25" customHeight="1">
      <c r="B42" s="65"/>
      <c r="C42" s="61"/>
      <c r="D42" s="61"/>
      <c r="E42" s="61"/>
      <c r="F42" s="61"/>
      <c r="G42" s="62"/>
      <c r="H42" s="63"/>
      <c r="I42" s="61"/>
      <c r="J42" s="63"/>
      <c r="K42" s="61"/>
      <c r="L42" s="63"/>
      <c r="M42" s="61"/>
      <c r="N42" s="61"/>
      <c r="O42" s="61"/>
      <c r="P42" s="63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2:26" s="24" customFormat="1" ht="50.25" customHeight="1">
      <c r="B43" s="73"/>
      <c r="C43" s="61"/>
      <c r="D43" s="61"/>
      <c r="E43" s="61"/>
      <c r="F43" s="61"/>
      <c r="G43" s="62"/>
      <c r="H43" s="63"/>
      <c r="I43" s="61"/>
      <c r="J43" s="63"/>
      <c r="K43" s="61"/>
      <c r="L43" s="63"/>
      <c r="M43" s="61"/>
      <c r="N43" s="61"/>
      <c r="O43" s="61"/>
      <c r="P43" s="63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2:26" s="24" customFormat="1" ht="60.75" customHeight="1">
      <c r="B44" s="73"/>
      <c r="C44" s="61"/>
      <c r="D44" s="61"/>
      <c r="E44" s="61"/>
      <c r="F44" s="61"/>
      <c r="G44" s="62"/>
      <c r="H44" s="63"/>
      <c r="I44" s="61"/>
      <c r="J44" s="63"/>
      <c r="K44" s="61"/>
      <c r="L44" s="63"/>
      <c r="M44" s="61"/>
      <c r="N44" s="61"/>
      <c r="O44" s="61"/>
      <c r="P44" s="63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2:26" s="24" customFormat="1" ht="30.75" customHeight="1">
      <c r="B45" s="73"/>
      <c r="C45" s="61"/>
      <c r="D45" s="61"/>
      <c r="E45" s="61"/>
      <c r="F45" s="61"/>
      <c r="G45" s="62"/>
      <c r="H45" s="63"/>
      <c r="I45" s="61"/>
      <c r="J45" s="63"/>
      <c r="K45" s="61"/>
      <c r="L45" s="63"/>
      <c r="M45" s="61"/>
      <c r="N45" s="61"/>
      <c r="O45" s="61"/>
      <c r="P45" s="63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2:26" s="24" customFormat="1" ht="144" customHeight="1">
      <c r="B46" s="73"/>
      <c r="C46" s="61"/>
      <c r="D46" s="61"/>
      <c r="E46" s="61"/>
      <c r="F46" s="61"/>
      <c r="G46" s="62"/>
      <c r="H46" s="63"/>
      <c r="I46" s="61"/>
      <c r="J46" s="63"/>
      <c r="K46" s="61"/>
      <c r="L46" s="63"/>
      <c r="M46" s="61"/>
      <c r="N46" s="61"/>
      <c r="O46" s="61"/>
      <c r="P46" s="63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2:26" s="24" customFormat="1" ht="50.25" customHeight="1">
      <c r="B47" s="73"/>
      <c r="C47" s="61"/>
      <c r="D47" s="61"/>
      <c r="E47" s="61"/>
      <c r="F47" s="61"/>
      <c r="G47" s="62"/>
      <c r="H47" s="63"/>
      <c r="I47" s="61"/>
      <c r="J47" s="63"/>
      <c r="K47" s="61"/>
      <c r="L47" s="63"/>
      <c r="M47" s="61"/>
      <c r="N47" s="61"/>
      <c r="O47" s="61"/>
      <c r="P47" s="63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2:26" s="24" customFormat="1" ht="40.5" customHeight="1">
      <c r="B48" s="73"/>
      <c r="C48" s="61"/>
      <c r="D48" s="61"/>
      <c r="E48" s="61"/>
      <c r="F48" s="61"/>
      <c r="G48" s="62"/>
      <c r="H48" s="63"/>
      <c r="I48" s="61"/>
      <c r="J48" s="63"/>
      <c r="K48" s="61"/>
      <c r="L48" s="63"/>
      <c r="M48" s="61"/>
      <c r="N48" s="61"/>
      <c r="O48" s="61"/>
      <c r="P48" s="63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2:26" s="24" customFormat="1" ht="58.5" customHeight="1">
      <c r="B49" s="73"/>
      <c r="C49" s="61"/>
      <c r="D49" s="61"/>
      <c r="E49" s="61"/>
      <c r="F49" s="61"/>
      <c r="G49" s="62"/>
      <c r="H49" s="63"/>
      <c r="I49" s="61"/>
      <c r="J49" s="63"/>
      <c r="K49" s="61"/>
      <c r="L49" s="63"/>
      <c r="M49" s="61"/>
      <c r="N49" s="61"/>
      <c r="O49" s="61"/>
      <c r="P49" s="63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2:26" s="24" customFormat="1" ht="29.25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7:26" s="24" customFormat="1" ht="21.75" customHeight="1">
      <c r="G51" s="74"/>
      <c r="H51" s="75"/>
      <c r="J51" s="75"/>
      <c r="L51" s="75"/>
      <c r="P51" s="75"/>
      <c r="Z51" s="92"/>
    </row>
  </sheetData>
  <sheetProtection/>
  <mergeCells count="29">
    <mergeCell ref="A1:Z1"/>
    <mergeCell ref="D2:AA2"/>
    <mergeCell ref="H3:AA3"/>
    <mergeCell ref="H4:M4"/>
    <mergeCell ref="N4:Q4"/>
    <mergeCell ref="R4:AA4"/>
    <mergeCell ref="F5:G5"/>
    <mergeCell ref="H5:I5"/>
    <mergeCell ref="J5:K5"/>
    <mergeCell ref="L5:M5"/>
    <mergeCell ref="N5:O5"/>
    <mergeCell ref="P5:Q5"/>
    <mergeCell ref="R5:S5"/>
    <mergeCell ref="X5:Y5"/>
    <mergeCell ref="Z5:AA5"/>
    <mergeCell ref="A21:Z21"/>
    <mergeCell ref="B50:Z50"/>
    <mergeCell ref="A2:A5"/>
    <mergeCell ref="A6:A17"/>
    <mergeCell ref="B6:B7"/>
    <mergeCell ref="B8:B11"/>
    <mergeCell ref="B12:B13"/>
    <mergeCell ref="B14:B15"/>
    <mergeCell ref="C6:C7"/>
    <mergeCell ref="C8:C11"/>
    <mergeCell ref="C12:C13"/>
    <mergeCell ref="C14:C15"/>
    <mergeCell ref="D3:G4"/>
    <mergeCell ref="B2:C4"/>
  </mergeCells>
  <printOptions horizontalCentered="1"/>
  <pageMargins left="0.31496062992125984" right="0.31496062992125984" top="0.15748031496062992" bottom="0.15748031496062992" header="0.31496062992125984" footer="0.31496062992125984"/>
  <pageSetup fitToHeight="0" fitToWidth="1" horizontalDpi="200" verticalDpi="200" orientation="landscape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G14" sqref="G14"/>
    </sheetView>
  </sheetViews>
  <sheetFormatPr defaultColWidth="8.7109375" defaultRowHeight="15"/>
  <cols>
    <col min="1" max="1" width="23.57421875" style="0" customWidth="1"/>
    <col min="2" max="2" width="11.57421875" style="0" customWidth="1"/>
    <col min="3" max="3" width="11.7109375" style="0" customWidth="1"/>
    <col min="4" max="4" width="63.57421875" style="1" customWidth="1"/>
    <col min="5" max="7" width="9.00390625" style="2" customWidth="1"/>
  </cols>
  <sheetData>
    <row r="1" spans="1:11" ht="13.5">
      <c r="A1" s="3"/>
      <c r="B1" s="3"/>
      <c r="C1" s="3"/>
      <c r="D1" s="4"/>
      <c r="E1" s="5" t="s">
        <v>12</v>
      </c>
      <c r="F1" s="5" t="s">
        <v>13</v>
      </c>
      <c r="G1" s="6" t="s">
        <v>93</v>
      </c>
      <c r="H1" s="7" t="s">
        <v>94</v>
      </c>
      <c r="I1" s="7" t="s">
        <v>12</v>
      </c>
      <c r="J1" s="20" t="s">
        <v>95</v>
      </c>
      <c r="K1" s="20" t="s">
        <v>96</v>
      </c>
    </row>
    <row r="2" spans="1:11" ht="54.75" customHeight="1">
      <c r="A2" s="8" t="s">
        <v>97</v>
      </c>
      <c r="B2" s="9" t="s">
        <v>98</v>
      </c>
      <c r="C2" s="8">
        <v>6</v>
      </c>
      <c r="D2" s="10" t="s">
        <v>99</v>
      </c>
      <c r="E2" s="5">
        <v>1</v>
      </c>
      <c r="F2" s="5">
        <v>2</v>
      </c>
      <c r="G2" s="5">
        <v>2</v>
      </c>
      <c r="H2" s="11">
        <v>5</v>
      </c>
      <c r="I2" s="7">
        <v>1</v>
      </c>
      <c r="J2" s="7">
        <v>0</v>
      </c>
      <c r="K2" s="7"/>
    </row>
    <row r="3" spans="1:11" ht="54.75" customHeight="1">
      <c r="A3" s="8" t="s">
        <v>100</v>
      </c>
      <c r="B3" s="9" t="s">
        <v>101</v>
      </c>
      <c r="C3" s="8">
        <v>11</v>
      </c>
      <c r="D3" s="12" t="s">
        <v>102</v>
      </c>
      <c r="E3" s="5">
        <v>3</v>
      </c>
      <c r="F3" s="5">
        <v>7</v>
      </c>
      <c r="G3" s="5">
        <v>1</v>
      </c>
      <c r="H3" s="11">
        <v>10</v>
      </c>
      <c r="I3" s="7">
        <v>2</v>
      </c>
      <c r="J3" s="7">
        <v>1</v>
      </c>
      <c r="K3" s="7"/>
    </row>
    <row r="4" spans="1:11" ht="54.75" customHeight="1">
      <c r="A4" s="8" t="s">
        <v>103</v>
      </c>
      <c r="B4" s="9" t="s">
        <v>104</v>
      </c>
      <c r="C4" s="8">
        <v>14</v>
      </c>
      <c r="D4" s="13" t="s">
        <v>105</v>
      </c>
      <c r="E4" s="5">
        <v>6</v>
      </c>
      <c r="F4" s="5">
        <v>8</v>
      </c>
      <c r="G4" s="5">
        <v>1</v>
      </c>
      <c r="H4" s="11">
        <v>12</v>
      </c>
      <c r="I4" s="7">
        <v>3</v>
      </c>
      <c r="J4" s="7">
        <v>3</v>
      </c>
      <c r="K4" s="7" t="s">
        <v>106</v>
      </c>
    </row>
    <row r="5" spans="1:11" ht="69.75" customHeight="1">
      <c r="A5" s="8" t="s">
        <v>107</v>
      </c>
      <c r="B5" s="9" t="s">
        <v>108</v>
      </c>
      <c r="C5" s="8">
        <v>14</v>
      </c>
      <c r="D5" s="13" t="s">
        <v>109</v>
      </c>
      <c r="E5" s="5">
        <v>1</v>
      </c>
      <c r="F5" s="5">
        <v>9</v>
      </c>
      <c r="G5" s="5">
        <v>4</v>
      </c>
      <c r="H5" s="11">
        <v>10</v>
      </c>
      <c r="I5" s="7">
        <v>1</v>
      </c>
      <c r="J5" s="7"/>
      <c r="K5" s="21" t="s">
        <v>110</v>
      </c>
    </row>
    <row r="6" spans="1:11" ht="54.75" customHeight="1">
      <c r="A6" s="8" t="s">
        <v>111</v>
      </c>
      <c r="B6" s="9" t="s">
        <v>112</v>
      </c>
      <c r="C6" s="8">
        <v>13</v>
      </c>
      <c r="D6" s="12" t="s">
        <v>113</v>
      </c>
      <c r="E6" s="5">
        <v>4</v>
      </c>
      <c r="F6" s="5">
        <v>6</v>
      </c>
      <c r="G6" s="5">
        <v>3</v>
      </c>
      <c r="H6" s="11">
        <v>11</v>
      </c>
      <c r="I6" s="7">
        <v>4</v>
      </c>
      <c r="J6" s="7"/>
      <c r="K6" s="7" t="s">
        <v>114</v>
      </c>
    </row>
    <row r="7" spans="1:11" ht="54.75" customHeight="1">
      <c r="A7" s="8" t="s">
        <v>115</v>
      </c>
      <c r="B7" s="9" t="s">
        <v>116</v>
      </c>
      <c r="C7" s="8">
        <v>8</v>
      </c>
      <c r="D7" s="13" t="s">
        <v>117</v>
      </c>
      <c r="E7" s="5">
        <v>1</v>
      </c>
      <c r="F7" s="5">
        <v>3</v>
      </c>
      <c r="G7" s="5">
        <v>3</v>
      </c>
      <c r="H7" s="11">
        <v>7</v>
      </c>
      <c r="I7" s="7">
        <v>1</v>
      </c>
      <c r="J7" s="7"/>
      <c r="K7" s="7"/>
    </row>
    <row r="8" spans="1:11" ht="54.75" customHeight="1">
      <c r="A8" s="8" t="s">
        <v>118</v>
      </c>
      <c r="B8" s="9" t="s">
        <v>119</v>
      </c>
      <c r="C8" s="8">
        <v>11</v>
      </c>
      <c r="D8" s="13" t="s">
        <v>120</v>
      </c>
      <c r="E8" s="5">
        <v>2</v>
      </c>
      <c r="F8" s="5">
        <v>5</v>
      </c>
      <c r="G8" s="5">
        <v>4</v>
      </c>
      <c r="H8" s="11">
        <v>9</v>
      </c>
      <c r="I8" s="7">
        <v>1</v>
      </c>
      <c r="J8" s="7">
        <v>1</v>
      </c>
      <c r="K8" s="7"/>
    </row>
    <row r="9" spans="1:11" ht="54.75" customHeight="1">
      <c r="A9" s="8" t="s">
        <v>121</v>
      </c>
      <c r="B9" s="9" t="s">
        <v>122</v>
      </c>
      <c r="C9" s="8">
        <v>9</v>
      </c>
      <c r="D9" s="13" t="s">
        <v>123</v>
      </c>
      <c r="E9" s="5"/>
      <c r="F9" s="5">
        <v>3</v>
      </c>
      <c r="G9" s="5">
        <v>3</v>
      </c>
      <c r="H9" s="11">
        <v>6</v>
      </c>
      <c r="I9" s="7">
        <v>0</v>
      </c>
      <c r="J9" s="7"/>
      <c r="K9" s="7"/>
    </row>
    <row r="10" spans="1:11" ht="54.75" customHeight="1">
      <c r="A10" s="8" t="s">
        <v>124</v>
      </c>
      <c r="B10" s="9" t="s">
        <v>125</v>
      </c>
      <c r="C10" s="8">
        <v>10</v>
      </c>
      <c r="D10" s="13" t="s">
        <v>126</v>
      </c>
      <c r="E10" s="5">
        <v>1</v>
      </c>
      <c r="F10" s="5">
        <v>2</v>
      </c>
      <c r="G10" s="5">
        <v>6</v>
      </c>
      <c r="H10" s="11">
        <v>8</v>
      </c>
      <c r="I10" s="7">
        <v>1</v>
      </c>
      <c r="J10" s="7"/>
      <c r="K10" s="7"/>
    </row>
    <row r="11" spans="1:11" ht="54.75" customHeight="1">
      <c r="A11" s="8" t="s">
        <v>127</v>
      </c>
      <c r="B11" s="9" t="s">
        <v>128</v>
      </c>
      <c r="C11" s="8">
        <v>13</v>
      </c>
      <c r="D11" s="13" t="s">
        <v>129</v>
      </c>
      <c r="E11" s="5">
        <v>3</v>
      </c>
      <c r="F11" s="5">
        <v>6</v>
      </c>
      <c r="G11" s="5">
        <v>4</v>
      </c>
      <c r="H11" s="11">
        <v>9</v>
      </c>
      <c r="I11" s="7">
        <v>3</v>
      </c>
      <c r="J11" s="7"/>
      <c r="K11" s="7"/>
    </row>
    <row r="12" spans="1:11" ht="38.25" customHeight="1">
      <c r="A12" s="14" t="s">
        <v>130</v>
      </c>
      <c r="B12" s="14"/>
      <c r="C12" s="15" t="s">
        <v>131</v>
      </c>
      <c r="D12" s="16"/>
      <c r="E12" s="5">
        <f>SUM(E2:E11)</f>
        <v>22</v>
      </c>
      <c r="F12" s="5">
        <f>SUM(F2:F11)</f>
        <v>51</v>
      </c>
      <c r="G12" s="5"/>
      <c r="H12" s="17">
        <f>SUM(H2:H11)</f>
        <v>87</v>
      </c>
      <c r="I12" s="22">
        <f>SUM(I2:I11)</f>
        <v>17</v>
      </c>
      <c r="J12" s="7">
        <v>5</v>
      </c>
      <c r="K12" s="17">
        <v>3</v>
      </c>
    </row>
    <row r="13" spans="5:6" ht="33" customHeight="1">
      <c r="E13" s="2" t="e">
        <f>E12/C12</f>
        <v>#VALUE!</v>
      </c>
      <c r="F13" s="2" t="e">
        <f>F12/C12</f>
        <v>#VALUE!</v>
      </c>
    </row>
    <row r="14" spans="1:4" ht="13.5">
      <c r="A14" s="18" t="s">
        <v>132</v>
      </c>
      <c r="B14" s="18"/>
      <c r="C14" s="18"/>
      <c r="D14" s="18"/>
    </row>
    <row r="15" spans="1:4" ht="59.25" customHeight="1">
      <c r="A15" s="18"/>
      <c r="B15" s="18"/>
      <c r="C15" s="18"/>
      <c r="D15" s="18"/>
    </row>
    <row r="18" spans="1:4" ht="13.5">
      <c r="A18" s="19"/>
      <c r="B18" s="19"/>
      <c r="C18" s="19"/>
      <c r="D18" s="19"/>
    </row>
  </sheetData>
  <sheetProtection/>
  <mergeCells count="3">
    <mergeCell ref="A12:B12"/>
    <mergeCell ref="A18:D18"/>
    <mergeCell ref="A14:D1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远方</cp:lastModifiedBy>
  <dcterms:created xsi:type="dcterms:W3CDTF">2006-09-13T11:21:51Z</dcterms:created>
  <dcterms:modified xsi:type="dcterms:W3CDTF">2022-10-09T14:12:19Z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841D18E7327D4339B693813E8E34327C</vt:lpwstr>
  </property>
  <property fmtid="{D5CDD505-2E9C-101B-9397-08002B2CF9AE}" pid="4" name="KSOProductBuildV">
    <vt:lpwstr>2052-11.1.0.12358</vt:lpwstr>
  </property>
</Properties>
</file>